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33.22\kprzetarg\POSTĘPOWANIA WG REGULAMINU\2022 rok KAT3\SPN\ROBOTY\DTT Przebudowa kanal. sanit. Podjazdowa\"/>
    </mc:Choice>
  </mc:AlternateContent>
  <bookViews>
    <workbookView xWindow="0" yWindow="0" windowWidth="28800" windowHeight="12435"/>
  </bookViews>
  <sheets>
    <sheet name="KOSZTY OGÓLNE" sheetId="6" r:id="rId1"/>
    <sheet name="ROBOTY ROZBIÓRKOWE" sheetId="1" r:id="rId2"/>
    <sheet name="KANALIZACJA" sheetId="11" r:id="rId3"/>
    <sheet name="ODTWORZENIE NAWIERZCHNI" sheetId="9" r:id="rId4"/>
    <sheet name="6.Zestawienie " sheetId="10" r:id="rId5"/>
  </sheets>
  <definedNames>
    <definedName name="_xlnm.Print_Area" localSheetId="4">'6.Zestawienie '!$A$1:$H$8</definedName>
    <definedName name="_xlnm.Print_Area" localSheetId="0">'KOSZTY OGÓLNE'!$A$1:$H$5</definedName>
    <definedName name="_xlnm.Print_Area" localSheetId="3">'ODTWORZENIE NAWIERZCHNI'!$A$1:$H$13</definedName>
    <definedName name="_xlnm.Print_Area" localSheetId="1">'ROBOTY ROZBIÓRKOWE'!$A$1:$H$13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9" l="1"/>
  <c r="G4" i="10" l="1"/>
  <c r="G19" i="11"/>
  <c r="F5" i="1"/>
  <c r="H6" i="9"/>
  <c r="H12" i="1"/>
  <c r="H11" i="1"/>
  <c r="H10" i="1"/>
  <c r="H9" i="1"/>
  <c r="H8" i="1"/>
  <c r="H7" i="1"/>
  <c r="H11" i="9"/>
  <c r="H7" i="9"/>
  <c r="H9" i="9"/>
  <c r="H8" i="9"/>
  <c r="H4" i="9" l="1"/>
  <c r="H18" i="11"/>
  <c r="H15" i="11" l="1"/>
  <c r="H16" i="11"/>
  <c r="H11" i="11" l="1"/>
  <c r="H6" i="11"/>
  <c r="H7" i="11"/>
  <c r="H4" i="6" l="1"/>
  <c r="G5" i="6" s="1"/>
  <c r="F5" i="9" l="1"/>
  <c r="H5" i="9" s="1"/>
  <c r="H10" i="9"/>
  <c r="H12" i="9"/>
  <c r="H6" i="1"/>
  <c r="H4" i="1"/>
  <c r="H5" i="1"/>
  <c r="G13" i="1" l="1"/>
  <c r="G5" i="10" s="1"/>
  <c r="G7" i="10"/>
  <c r="H9" i="11" l="1"/>
  <c r="H13" i="11"/>
  <c r="H5" i="11" l="1"/>
  <c r="G6" i="10" l="1"/>
  <c r="G8" i="10" l="1"/>
</calcChain>
</file>

<file path=xl/sharedStrings.xml><?xml version="1.0" encoding="utf-8"?>
<sst xmlns="http://schemas.openxmlformats.org/spreadsheetml/2006/main" count="170" uniqueCount="70">
  <si>
    <t>Lp.</t>
  </si>
  <si>
    <t>Opis</t>
  </si>
  <si>
    <t>Jedn.obm.</t>
  </si>
  <si>
    <t>Ilość</t>
  </si>
  <si>
    <t>Cena jedn.</t>
  </si>
  <si>
    <t>Wartość</t>
  </si>
  <si>
    <t>m2</t>
  </si>
  <si>
    <t>m</t>
  </si>
  <si>
    <t>kpl</t>
  </si>
  <si>
    <t>CPV / kod pozycji</t>
  </si>
  <si>
    <t>Nr Specyfikacji</t>
  </si>
  <si>
    <t>0/WO</t>
  </si>
  <si>
    <t>ST-00</t>
  </si>
  <si>
    <t>45110000-8</t>
  </si>
  <si>
    <t>ST-01</t>
  </si>
  <si>
    <t>Wartość bez VAT [PLN]</t>
  </si>
  <si>
    <t>RAZEM</t>
  </si>
  <si>
    <t>ST-03</t>
  </si>
  <si>
    <t>45110000-8
45230000-9</t>
  </si>
  <si>
    <t xml:space="preserve">Kanały wykonane metodą wykopową wraz z robotami ziemnymi i towarzyszącymi  </t>
  </si>
  <si>
    <t>Koszty ogólne</t>
  </si>
  <si>
    <t>Roboty rozbiórkowe</t>
  </si>
  <si>
    <t>ZESTAWIENIE KOSZTORYSÓW</t>
  </si>
  <si>
    <t>Roboty odtworzeniowe</t>
  </si>
  <si>
    <t>KOSZTY OGOLNE</t>
  </si>
  <si>
    <t>Razem wartosć kosztorysowa</t>
  </si>
  <si>
    <t>Lp,</t>
  </si>
  <si>
    <t>Jedn,obm,</t>
  </si>
  <si>
    <t>Cena jedn,</t>
  </si>
  <si>
    <t xml:space="preserve">45233120-6 </t>
  </si>
  <si>
    <t xml:space="preserve">Wykonanie kompletnych studzienek betonowych wraz z włazem pływającym oraz robotami ziemnymi i towarzyszącymi </t>
  </si>
  <si>
    <t>Wykonanie właczenia kanału do istniejących studni wraz z robotami ziemnymi i towarzyszącymi</t>
  </si>
  <si>
    <t xml:space="preserve">SIEĆ KANALIZACJI SANITARNEJ </t>
  </si>
  <si>
    <t>PCV SN8 d: 400mm</t>
  </si>
  <si>
    <t xml:space="preserve">Wykonanie kompletnych wpustów ulicznych wraz z robotami ziemnymi i towarzyszącymi </t>
  </si>
  <si>
    <t>dn: 500 mm</t>
  </si>
  <si>
    <t>dn: 1200 mm</t>
  </si>
  <si>
    <t xml:space="preserve">  „Przebudowa sieci kanalizacyjnej w ul. Podjazdowej w Sosnowcu’’ </t>
  </si>
  <si>
    <t>PCV SN8 d: 200mm 
- przykanaliki deszczowe</t>
  </si>
  <si>
    <t>PCV SN8 d: 200mm 
- przyłącza sanitarne</t>
  </si>
  <si>
    <t xml:space="preserve">Wykonanie kompletnych studzienek systemowych z tworzyw sztucznych wraz z robotami ziemnymi i towarzyszącymi </t>
  </si>
  <si>
    <t>dn:400 mm</t>
  </si>
  <si>
    <t>kanał dn: 400 mm</t>
  </si>
  <si>
    <t>kanał dn: 200 mm</t>
  </si>
  <si>
    <t>45110000-8
45210000-5</t>
  </si>
  <si>
    <t>kpl.</t>
  </si>
  <si>
    <t>Remont istniejących studzienek - wymiana zwieńczeń studni - płyta pokrywowa + pierścień odciążający, właz pływający, uzupełnienie ubytków i nałożenie na ściany studni zaprawy odpornej na siarczany</t>
  </si>
  <si>
    <t>ROBOTY ROZBIÓRKOWE</t>
  </si>
  <si>
    <t>ROBOTY ODTWORZENIOWE</t>
  </si>
  <si>
    <t xml:space="preserve">Wykonanie warstwy ścieralnej z betonu asfaltowego gr. 4 cm   </t>
  </si>
  <si>
    <t xml:space="preserve">Wykonanie warstwy wiążącej z betonu asfaltowego gr. 8 cm  </t>
  </si>
  <si>
    <t>Wykonanie nawierzchni z kostki betonowej gr. 8 cm</t>
  </si>
  <si>
    <t xml:space="preserve">Wykonanie podbudowy  z kruszywa łamanego gr. 20 cm                                               </t>
  </si>
  <si>
    <t xml:space="preserve">Wykonanie podbudowy  z kruszywa łamanego gr. 15 cm                                               </t>
  </si>
  <si>
    <t xml:space="preserve">Wykonanie wzmocnienia z kruszywa łamanego gr. 20 cm                                               </t>
  </si>
  <si>
    <t xml:space="preserve">Wykonanie podbudowy  z kruszywa łamanego gr. 25 cm                                               </t>
  </si>
  <si>
    <t>Odtworzenie krawężnika betonowego na ławie betonowej z oporem - nowy krawężnik</t>
  </si>
  <si>
    <t>Odtworzenie obrzeża betonowego na ławie betonowej z oporem  - nowe obrzeże</t>
  </si>
  <si>
    <t>Wykonanie frezowania nawierzchni gr. 4 cm</t>
  </si>
  <si>
    <t>Rozebranie nawierzchni z betonu asfaltowego gr. 8 cm</t>
  </si>
  <si>
    <t>Rozebranie nawierzchni z kostki betonowej gr. 8 cm</t>
  </si>
  <si>
    <t xml:space="preserve">Rozebranie podbudowy z kruszywa łamanego  o gr. 20 cm </t>
  </si>
  <si>
    <t xml:space="preserve">Rozebranie  podbudowy z kruszywa kamiennego o gr.15 cm </t>
  </si>
  <si>
    <t>Wykonanie koryta  - głębokość 20cm</t>
  </si>
  <si>
    <t xml:space="preserve">Rozebranie podbudowy z kruszywa łamanego  o gr. 25 cm </t>
  </si>
  <si>
    <t xml:space="preserve">Rozebranie krawężnika betonowego na ławie betonowej </t>
  </si>
  <si>
    <t>Rozebranie obrzeży na ławie betonowej</t>
  </si>
  <si>
    <t>Sieć kanalizacyjna</t>
  </si>
  <si>
    <t>ST-02</t>
  </si>
  <si>
    <t>Koszt zajęcia nieruchomości związanych i niezwiązanych z pasem drogowym,  organizacji ruchu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</si>
</sst>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zł&quot;_-;\-* #,##0.00\ &quot;zł&quot;_-;_-* &quot;-&quot;??\ &quot;zł&quot;_-;_-@_-"/>
    <numFmt numFmtId="164" formatCode="#,##0.0"/>
    <numFmt numFmtId="165" formatCode="#,##0.00_ ;\-#,##0.00\ "/>
    <numFmt numFmtId="166" formatCode="0.0"/>
  </numFmts>
  <fonts count="22">
    <font>
      <sz val="11"/>
      <color theme="1"/>
      <name val="Czcionka tekstu podstawowego"/>
      <family val="2"/>
      <charset val="238"/>
    </font>
    <font>
      <b/>
      <sz val="10"/>
      <name val="Arial"/>
      <family val="2"/>
      <charset val="238"/>
    </font>
    <font>
      <sz val="7"/>
      <color theme="1"/>
      <name val="Czcionka tekstu podstawowego"/>
      <family val="2"/>
      <charset val="238"/>
    </font>
    <font>
      <b/>
      <sz val="7"/>
      <name val="Arial CE"/>
      <family val="2"/>
      <charset val="238"/>
    </font>
    <font>
      <b/>
      <sz val="12"/>
      <name val="Arial"/>
      <family val="2"/>
      <charset val="238"/>
    </font>
    <font>
      <b/>
      <sz val="8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b/>
      <sz val="11"/>
      <color theme="1"/>
      <name val="Czcionka tekstu podstawowego"/>
      <charset val="238"/>
    </font>
    <font>
      <sz val="11"/>
      <color theme="1"/>
      <name val="Czcionka tekstu podstawowego"/>
      <family val="2"/>
      <charset val="238"/>
    </font>
    <font>
      <sz val="12"/>
      <color theme="1"/>
      <name val="Arial"/>
      <family val="2"/>
      <charset val="238"/>
    </font>
    <font>
      <sz val="12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theme="1"/>
      <name val="Czcionka tekstu podstawowego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7" fillId="0" borderId="0" applyFont="0" applyFill="0" applyBorder="0" applyAlignment="0" applyProtection="0"/>
  </cellStyleXfs>
  <cellXfs count="100">
    <xf numFmtId="0" fontId="0" fillId="0" borderId="0" xfId="0"/>
    <xf numFmtId="4" fontId="0" fillId="0" borderId="0" xfId="0" applyNumberFormat="1"/>
    <xf numFmtId="2" fontId="0" fillId="0" borderId="0" xfId="0" applyNumberFormat="1"/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15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12" fillId="0" borderId="0" xfId="0" applyFont="1"/>
    <xf numFmtId="0" fontId="8" fillId="0" borderId="1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 applyProtection="1">
      <alignment horizontal="center" vertical="center" wrapText="1"/>
    </xf>
    <xf numFmtId="0" fontId="11" fillId="0" borderId="7" xfId="0" applyFont="1" applyFill="1" applyBorder="1" applyAlignment="1" applyProtection="1">
      <alignment horizontal="center" vertical="center" wrapText="1"/>
    </xf>
    <xf numFmtId="4" fontId="14" fillId="0" borderId="7" xfId="0" applyNumberFormat="1" applyFont="1" applyFill="1" applyBorder="1" applyAlignment="1" applyProtection="1">
      <alignment horizontal="center" vertical="center" wrapText="1"/>
    </xf>
    <xf numFmtId="164" fontId="14" fillId="0" borderId="7" xfId="0" applyNumberFormat="1" applyFont="1" applyFill="1" applyBorder="1" applyAlignment="1" applyProtection="1">
      <alignment horizontal="center" vertical="center" wrapText="1"/>
    </xf>
    <xf numFmtId="4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</xf>
    <xf numFmtId="4" fontId="14" fillId="0" borderId="1" xfId="0" applyNumberFormat="1" applyFont="1" applyFill="1" applyBorder="1" applyAlignment="1" applyProtection="1">
      <alignment horizontal="center" vertical="center" wrapText="1"/>
    </xf>
    <xf numFmtId="164" fontId="14" fillId="0" borderId="1" xfId="0" applyNumberFormat="1" applyFont="1" applyFill="1" applyBorder="1" applyAlignment="1" applyProtection="1">
      <alignment horizontal="center" vertical="center" wrapText="1"/>
    </xf>
    <xf numFmtId="3" fontId="14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3" fillId="0" borderId="16" xfId="0" applyNumberFormat="1" applyFont="1" applyFill="1" applyBorder="1" applyAlignment="1" applyProtection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14" fillId="0" borderId="6" xfId="0" applyFont="1" applyFill="1" applyBorder="1" applyAlignment="1" applyProtection="1">
      <alignment horizontal="center" vertical="center" wrapText="1"/>
    </xf>
    <xf numFmtId="4" fontId="1" fillId="0" borderId="27" xfId="0" applyNumberFormat="1" applyFont="1" applyFill="1" applyBorder="1" applyAlignment="1" applyProtection="1">
      <alignment horizontal="right" vertical="center" wrapText="1"/>
    </xf>
    <xf numFmtId="0" fontId="14" fillId="0" borderId="10" xfId="0" applyFont="1" applyFill="1" applyBorder="1" applyAlignment="1" applyProtection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4" fontId="18" fillId="0" borderId="1" xfId="0" applyNumberFormat="1" applyFont="1" applyBorder="1" applyAlignment="1">
      <alignment horizontal="center" vertical="center"/>
    </xf>
    <xf numFmtId="4" fontId="18" fillId="0" borderId="23" xfId="0" applyNumberFormat="1" applyFont="1" applyBorder="1" applyAlignment="1">
      <alignment horizontal="center" vertical="center"/>
    </xf>
    <xf numFmtId="4" fontId="19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23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23" xfId="0" applyNumberFormat="1" applyFont="1" applyFill="1" applyBorder="1" applyAlignment="1" applyProtection="1">
      <alignment horizontal="center" vertical="center" wrapText="1"/>
    </xf>
    <xf numFmtId="2" fontId="18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3" fontId="14" fillId="0" borderId="1" xfId="0" applyNumberFormat="1" applyFont="1" applyBorder="1" applyAlignment="1">
      <alignment horizontal="center" vertical="center" wrapText="1"/>
    </xf>
    <xf numFmtId="4" fontId="19" fillId="0" borderId="1" xfId="0" applyNumberFormat="1" applyFont="1" applyBorder="1" applyAlignment="1" applyProtection="1">
      <alignment horizontal="center" vertical="center" wrapText="1"/>
      <protection locked="0"/>
    </xf>
    <xf numFmtId="4" fontId="4" fillId="0" borderId="23" xfId="0" applyNumberFormat="1" applyFont="1" applyBorder="1" applyAlignment="1">
      <alignment vertical="center" wrapText="1"/>
    </xf>
    <xf numFmtId="1" fontId="8" fillId="0" borderId="1" xfId="0" applyNumberFormat="1" applyFont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4" fontId="18" fillId="0" borderId="1" xfId="0" applyNumberFormat="1" applyFont="1" applyFill="1" applyBorder="1" applyAlignment="1">
      <alignment horizontal="center" vertical="center"/>
    </xf>
    <xf numFmtId="4" fontId="20" fillId="0" borderId="23" xfId="0" applyNumberFormat="1" applyFont="1" applyFill="1" applyBorder="1" applyAlignment="1">
      <alignment horizontal="right" vertical="center"/>
    </xf>
    <xf numFmtId="4" fontId="20" fillId="0" borderId="23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 applyProtection="1">
      <alignment horizontal="right" vertical="center" wrapText="1"/>
    </xf>
    <xf numFmtId="0" fontId="7" fillId="0" borderId="4" xfId="0" applyFont="1" applyFill="1" applyBorder="1" applyAlignment="1" applyProtection="1">
      <alignment horizontal="right" vertical="center" wrapText="1"/>
    </xf>
    <xf numFmtId="0" fontId="7" fillId="0" borderId="5" xfId="0" applyFont="1" applyFill="1" applyBorder="1" applyAlignment="1" applyProtection="1">
      <alignment horizontal="right" vertical="center" wrapText="1"/>
    </xf>
    <xf numFmtId="165" fontId="15" fillId="0" borderId="2" xfId="1" applyNumberFormat="1" applyFont="1" applyFill="1" applyBorder="1" applyAlignment="1" applyProtection="1">
      <alignment horizontal="right" vertical="center" wrapText="1"/>
    </xf>
    <xf numFmtId="0" fontId="16" fillId="0" borderId="24" xfId="0" applyFont="1" applyBorder="1" applyAlignment="1">
      <alignment horizontal="center"/>
    </xf>
    <xf numFmtId="0" fontId="16" fillId="0" borderId="25" xfId="0" applyFont="1" applyBorder="1" applyAlignment="1">
      <alignment horizontal="center"/>
    </xf>
    <xf numFmtId="165" fontId="21" fillId="0" borderId="25" xfId="1" applyNumberFormat="1" applyFont="1" applyBorder="1" applyAlignment="1">
      <alignment horizontal="right"/>
    </xf>
    <xf numFmtId="165" fontId="21" fillId="0" borderId="26" xfId="1" applyNumberFormat="1" applyFont="1" applyBorder="1" applyAlignment="1">
      <alignment horizontal="right"/>
    </xf>
    <xf numFmtId="0" fontId="7" fillId="0" borderId="28" xfId="0" applyFont="1" applyFill="1" applyBorder="1" applyAlignment="1" applyProtection="1">
      <alignment horizontal="right" vertical="center" wrapText="1"/>
    </xf>
    <xf numFmtId="0" fontId="7" fillId="0" borderId="29" xfId="0" applyFont="1" applyFill="1" applyBorder="1" applyAlignment="1" applyProtection="1">
      <alignment horizontal="right" vertical="center" wrapText="1"/>
    </xf>
    <xf numFmtId="0" fontId="7" fillId="0" borderId="30" xfId="0" applyFont="1" applyFill="1" applyBorder="1" applyAlignment="1" applyProtection="1">
      <alignment horizontal="right" vertical="center" wrapText="1"/>
    </xf>
    <xf numFmtId="4" fontId="15" fillId="0" borderId="33" xfId="1" applyNumberFormat="1" applyFont="1" applyFill="1" applyBorder="1" applyAlignment="1" applyProtection="1">
      <alignment horizontal="right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 applyProtection="1">
      <alignment horizontal="center" vertical="center" wrapText="1"/>
    </xf>
    <xf numFmtId="0" fontId="7" fillId="0" borderId="25" xfId="0" applyFont="1" applyFill="1" applyBorder="1" applyAlignment="1" applyProtection="1">
      <alignment horizontal="center" vertical="center" wrapText="1"/>
    </xf>
    <xf numFmtId="4" fontId="15" fillId="0" borderId="25" xfId="1" applyNumberFormat="1" applyFont="1" applyFill="1" applyBorder="1" applyAlignment="1" applyProtection="1">
      <alignment horizontal="right" vertical="center" wrapText="1"/>
    </xf>
    <xf numFmtId="4" fontId="15" fillId="0" borderId="26" xfId="1" applyNumberFormat="1" applyFont="1" applyFill="1" applyBorder="1" applyAlignment="1" applyProtection="1">
      <alignment horizontal="right" vertical="center" wrapText="1"/>
    </xf>
    <xf numFmtId="4" fontId="15" fillId="0" borderId="2" xfId="0" applyNumberFormat="1" applyFont="1" applyFill="1" applyBorder="1" applyAlignment="1" applyProtection="1">
      <alignment horizontal="right" vertical="center" wrapText="1"/>
    </xf>
    <xf numFmtId="0" fontId="7" fillId="0" borderId="17" xfId="0" applyFont="1" applyFill="1" applyBorder="1" applyAlignment="1" applyProtection="1">
      <alignment horizontal="left" vertical="center" wrapText="1"/>
    </xf>
    <xf numFmtId="0" fontId="7" fillId="0" borderId="18" xfId="0" applyFont="1" applyFill="1" applyBorder="1" applyAlignment="1" applyProtection="1">
      <alignment horizontal="left" vertical="center" wrapText="1"/>
    </xf>
    <xf numFmtId="4" fontId="15" fillId="0" borderId="8" xfId="0" applyNumberFormat="1" applyFont="1" applyFill="1" applyBorder="1" applyAlignment="1" applyProtection="1">
      <alignment horizontal="right" vertical="top" wrapText="1"/>
    </xf>
    <xf numFmtId="4" fontId="15" fillId="0" borderId="9" xfId="0" applyNumberFormat="1" applyFont="1" applyFill="1" applyBorder="1" applyAlignment="1" applyProtection="1">
      <alignment horizontal="right" vertical="top" wrapText="1"/>
    </xf>
    <xf numFmtId="0" fontId="6" fillId="0" borderId="1" xfId="0" applyFont="1" applyBorder="1" applyAlignment="1" applyProtection="1">
      <alignment horizontal="left" vertical="center" wrapText="1"/>
    </xf>
    <xf numFmtId="4" fontId="15" fillId="0" borderId="11" xfId="0" applyNumberFormat="1" applyFont="1" applyFill="1" applyBorder="1" applyAlignment="1" applyProtection="1">
      <alignment horizontal="right" vertical="top" wrapText="1"/>
    </xf>
    <xf numFmtId="4" fontId="15" fillId="0" borderId="12" xfId="0" applyNumberFormat="1" applyFont="1" applyFill="1" applyBorder="1" applyAlignment="1" applyProtection="1">
      <alignment horizontal="right" vertical="top" wrapText="1"/>
    </xf>
    <xf numFmtId="4" fontId="15" fillId="0" borderId="13" xfId="0" applyNumberFormat="1" applyFont="1" applyFill="1" applyBorder="1" applyAlignment="1" applyProtection="1">
      <alignment horizontal="right" vertical="top" wrapText="1"/>
    </xf>
    <xf numFmtId="4" fontId="15" fillId="0" borderId="14" xfId="0" applyNumberFormat="1" applyFont="1" applyFill="1" applyBorder="1" applyAlignment="1" applyProtection="1">
      <alignment horizontal="right" vertical="top" wrapText="1"/>
    </xf>
    <xf numFmtId="0" fontId="6" fillId="0" borderId="7" xfId="0" applyFont="1" applyBorder="1" applyAlignment="1" applyProtection="1">
      <alignment horizontal="left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"/>
  <sheetViews>
    <sheetView tabSelected="1" view="pageBreakPreview" zoomScaleNormal="100" zoomScaleSheetLayoutView="100" workbookViewId="0">
      <selection activeCell="G4" sqref="G4"/>
    </sheetView>
  </sheetViews>
  <sheetFormatPr defaultRowHeight="14.25"/>
  <cols>
    <col min="1" max="1" width="4.375" customWidth="1"/>
    <col min="2" max="2" width="8.125" customWidth="1"/>
    <col min="3" max="3" width="7.625" customWidth="1"/>
    <col min="4" max="4" width="25" customWidth="1"/>
    <col min="5" max="5" width="7" customWidth="1"/>
    <col min="6" max="6" width="8.125" customWidth="1"/>
    <col min="7" max="7" width="10.625" customWidth="1"/>
    <col min="8" max="8" width="14.875" customWidth="1"/>
  </cols>
  <sheetData>
    <row r="1" spans="1:8" s="6" customFormat="1" ht="48" customHeight="1" thickBot="1">
      <c r="A1" s="63" t="s">
        <v>37</v>
      </c>
      <c r="B1" s="64"/>
      <c r="C1" s="64"/>
      <c r="D1" s="64"/>
      <c r="E1" s="64"/>
      <c r="F1" s="64"/>
      <c r="G1" s="64"/>
      <c r="H1" s="65"/>
    </row>
    <row r="2" spans="1:8" s="6" customFormat="1" ht="30" customHeight="1" thickBot="1">
      <c r="A2" s="66" t="s">
        <v>24</v>
      </c>
      <c r="B2" s="67"/>
      <c r="C2" s="67"/>
      <c r="D2" s="67"/>
      <c r="E2" s="67"/>
      <c r="F2" s="67"/>
      <c r="G2" s="67"/>
      <c r="H2" s="68"/>
    </row>
    <row r="3" spans="1:8" ht="36" customHeight="1">
      <c r="A3" s="34" t="s">
        <v>0</v>
      </c>
      <c r="B3" s="27" t="s">
        <v>9</v>
      </c>
      <c r="C3" s="27" t="s">
        <v>10</v>
      </c>
      <c r="D3" s="9" t="s">
        <v>1</v>
      </c>
      <c r="E3" s="9" t="s">
        <v>2</v>
      </c>
      <c r="F3" s="9" t="s">
        <v>3</v>
      </c>
      <c r="G3" s="9" t="s">
        <v>4</v>
      </c>
      <c r="H3" s="35" t="s">
        <v>5</v>
      </c>
    </row>
    <row r="4" spans="1:8" s="6" customFormat="1" ht="48.75" customHeight="1" thickBot="1">
      <c r="A4" s="33">
        <v>1</v>
      </c>
      <c r="B4" s="21" t="s">
        <v>11</v>
      </c>
      <c r="C4" s="26" t="s">
        <v>12</v>
      </c>
      <c r="D4" s="7" t="s">
        <v>69</v>
      </c>
      <c r="E4" s="13" t="s">
        <v>8</v>
      </c>
      <c r="F4" s="47">
        <v>1</v>
      </c>
      <c r="G4" s="41"/>
      <c r="H4" s="42">
        <f>F4*G4</f>
        <v>0</v>
      </c>
    </row>
    <row r="5" spans="1:8" ht="29.25" customHeight="1" thickBot="1">
      <c r="A5" s="69" t="s">
        <v>16</v>
      </c>
      <c r="B5" s="70"/>
      <c r="C5" s="70"/>
      <c r="D5" s="70"/>
      <c r="E5" s="70"/>
      <c r="F5" s="71"/>
      <c r="G5" s="72">
        <f>H4</f>
        <v>0</v>
      </c>
      <c r="H5" s="72"/>
    </row>
    <row r="6" spans="1:8">
      <c r="H6" s="2"/>
    </row>
  </sheetData>
  <mergeCells count="4">
    <mergeCell ref="A1:H1"/>
    <mergeCell ref="A2:H2"/>
    <mergeCell ref="A5:F5"/>
    <mergeCell ref="G5:H5"/>
  </mergeCells>
  <pageMargins left="0.31496062992125984" right="0.31496062992125984" top="0.3543307086614173" bottom="0.354330708661417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view="pageBreakPreview" zoomScaleNormal="100" zoomScaleSheetLayoutView="100" workbookViewId="0">
      <selection activeCell="G4" sqref="G4"/>
    </sheetView>
  </sheetViews>
  <sheetFormatPr defaultRowHeight="14.25"/>
  <cols>
    <col min="1" max="1" width="4.375" customWidth="1"/>
    <col min="2" max="2" width="8.125" customWidth="1"/>
    <col min="3" max="3" width="7.625" customWidth="1"/>
    <col min="4" max="4" width="25" customWidth="1"/>
    <col min="5" max="5" width="7" customWidth="1"/>
    <col min="6" max="6" width="8.125" customWidth="1"/>
    <col min="7" max="7" width="12.25" customWidth="1"/>
    <col min="8" max="8" width="15" customWidth="1"/>
  </cols>
  <sheetData>
    <row r="1" spans="1:8" s="6" customFormat="1" ht="48" customHeight="1" thickBot="1">
      <c r="A1" s="63" t="s">
        <v>37</v>
      </c>
      <c r="B1" s="64"/>
      <c r="C1" s="64"/>
      <c r="D1" s="64"/>
      <c r="E1" s="64"/>
      <c r="F1" s="64"/>
      <c r="G1" s="64"/>
      <c r="H1" s="65"/>
    </row>
    <row r="2" spans="1:8" s="6" customFormat="1" ht="30" customHeight="1" thickBot="1">
      <c r="A2" s="66" t="s">
        <v>47</v>
      </c>
      <c r="B2" s="67"/>
      <c r="C2" s="67"/>
      <c r="D2" s="67"/>
      <c r="E2" s="67"/>
      <c r="F2" s="67"/>
      <c r="G2" s="67"/>
      <c r="H2" s="68"/>
    </row>
    <row r="3" spans="1:8" ht="36" customHeight="1">
      <c r="A3" s="31" t="s">
        <v>26</v>
      </c>
      <c r="B3" s="10" t="s">
        <v>9</v>
      </c>
      <c r="C3" s="10" t="s">
        <v>10</v>
      </c>
      <c r="D3" s="8" t="s">
        <v>1</v>
      </c>
      <c r="E3" s="8" t="s">
        <v>27</v>
      </c>
      <c r="F3" s="8" t="s">
        <v>3</v>
      </c>
      <c r="G3" s="8" t="s">
        <v>28</v>
      </c>
      <c r="H3" s="32" t="s">
        <v>5</v>
      </c>
    </row>
    <row r="4" spans="1:8" ht="36" customHeight="1">
      <c r="A4" s="55">
        <v>1</v>
      </c>
      <c r="B4" s="11" t="s">
        <v>13</v>
      </c>
      <c r="C4" s="56" t="s">
        <v>14</v>
      </c>
      <c r="D4" s="57" t="s">
        <v>58</v>
      </c>
      <c r="E4" s="58" t="s">
        <v>6</v>
      </c>
      <c r="F4" s="59">
        <v>2650</v>
      </c>
      <c r="G4" s="60"/>
      <c r="H4" s="61">
        <f>F4*G4</f>
        <v>0</v>
      </c>
    </row>
    <row r="5" spans="1:8" s="6" customFormat="1" ht="37.5" customHeight="1">
      <c r="A5" s="55">
        <v>2</v>
      </c>
      <c r="B5" s="11" t="s">
        <v>13</v>
      </c>
      <c r="C5" s="56" t="s">
        <v>14</v>
      </c>
      <c r="D5" s="56" t="s">
        <v>59</v>
      </c>
      <c r="E5" s="58" t="s">
        <v>6</v>
      </c>
      <c r="F5" s="59">
        <f>'ROBOTY ROZBIÓRKOWE'!F4</f>
        <v>2650</v>
      </c>
      <c r="G5" s="60"/>
      <c r="H5" s="61">
        <f t="shared" ref="H5" si="0">F5*G5</f>
        <v>0</v>
      </c>
    </row>
    <row r="6" spans="1:8" s="6" customFormat="1" ht="25.5">
      <c r="A6" s="55">
        <v>3</v>
      </c>
      <c r="B6" s="11" t="s">
        <v>13</v>
      </c>
      <c r="C6" s="56" t="s">
        <v>14</v>
      </c>
      <c r="D6" s="56" t="s">
        <v>60</v>
      </c>
      <c r="E6" s="58" t="s">
        <v>7</v>
      </c>
      <c r="F6" s="59">
        <v>200</v>
      </c>
      <c r="G6" s="60"/>
      <c r="H6" s="61">
        <f>F6*G6</f>
        <v>0</v>
      </c>
    </row>
    <row r="7" spans="1:8" s="6" customFormat="1" ht="36" customHeight="1">
      <c r="A7" s="55">
        <v>4</v>
      </c>
      <c r="B7" s="11" t="s">
        <v>13</v>
      </c>
      <c r="C7" s="56" t="s">
        <v>14</v>
      </c>
      <c r="D7" s="56" t="s">
        <v>64</v>
      </c>
      <c r="E7" s="58" t="s">
        <v>6</v>
      </c>
      <c r="F7" s="59">
        <v>100</v>
      </c>
      <c r="G7" s="60"/>
      <c r="H7" s="61">
        <f>F7*G7</f>
        <v>0</v>
      </c>
    </row>
    <row r="8" spans="1:8" s="6" customFormat="1" ht="37.5" customHeight="1">
      <c r="A8" s="55">
        <v>5</v>
      </c>
      <c r="B8" s="11" t="s">
        <v>13</v>
      </c>
      <c r="C8" s="56" t="s">
        <v>14</v>
      </c>
      <c r="D8" s="56" t="s">
        <v>61</v>
      </c>
      <c r="E8" s="58" t="s">
        <v>6</v>
      </c>
      <c r="F8" s="59">
        <v>2650</v>
      </c>
      <c r="G8" s="60"/>
      <c r="H8" s="61">
        <f t="shared" ref="H8" si="1">F8*G8</f>
        <v>0</v>
      </c>
    </row>
    <row r="9" spans="1:8" s="6" customFormat="1" ht="38.25">
      <c r="A9" s="55">
        <v>6</v>
      </c>
      <c r="B9" s="11" t="s">
        <v>13</v>
      </c>
      <c r="C9" s="56" t="s">
        <v>14</v>
      </c>
      <c r="D9" s="14" t="s">
        <v>62</v>
      </c>
      <c r="E9" s="58" t="s">
        <v>7</v>
      </c>
      <c r="F9" s="59">
        <v>100</v>
      </c>
      <c r="G9" s="60"/>
      <c r="H9" s="61">
        <f>F9*G9</f>
        <v>0</v>
      </c>
    </row>
    <row r="10" spans="1:8" s="6" customFormat="1" ht="36" customHeight="1">
      <c r="A10" s="55">
        <v>7</v>
      </c>
      <c r="B10" s="11" t="s">
        <v>13</v>
      </c>
      <c r="C10" s="56" t="s">
        <v>14</v>
      </c>
      <c r="D10" s="56" t="s">
        <v>63</v>
      </c>
      <c r="E10" s="58" t="s">
        <v>6</v>
      </c>
      <c r="F10" s="59">
        <v>672</v>
      </c>
      <c r="G10" s="60"/>
      <c r="H10" s="61">
        <f>F10*G10</f>
        <v>0</v>
      </c>
    </row>
    <row r="11" spans="1:8" s="6" customFormat="1" ht="37.5" customHeight="1">
      <c r="A11" s="55">
        <v>8</v>
      </c>
      <c r="B11" s="11" t="s">
        <v>13</v>
      </c>
      <c r="C11" s="56" t="s">
        <v>14</v>
      </c>
      <c r="D11" s="56" t="s">
        <v>65</v>
      </c>
      <c r="E11" s="58" t="s">
        <v>6</v>
      </c>
      <c r="F11" s="59">
        <v>775</v>
      </c>
      <c r="G11" s="60"/>
      <c r="H11" s="61">
        <f t="shared" ref="H11" si="2">F11*G11</f>
        <v>0</v>
      </c>
    </row>
    <row r="12" spans="1:8" s="6" customFormat="1" ht="25.5">
      <c r="A12" s="55">
        <v>9</v>
      </c>
      <c r="B12" s="11" t="s">
        <v>13</v>
      </c>
      <c r="C12" s="56" t="s">
        <v>14</v>
      </c>
      <c r="D12" s="56" t="s">
        <v>66</v>
      </c>
      <c r="E12" s="58" t="s">
        <v>7</v>
      </c>
      <c r="F12" s="59">
        <v>50</v>
      </c>
      <c r="G12" s="60"/>
      <c r="H12" s="61">
        <f>F12*G12</f>
        <v>0</v>
      </c>
    </row>
    <row r="13" spans="1:8" s="6" customFormat="1" ht="39" customHeight="1" thickBot="1">
      <c r="A13" s="73" t="s">
        <v>16</v>
      </c>
      <c r="B13" s="74"/>
      <c r="C13" s="74"/>
      <c r="D13" s="74"/>
      <c r="E13" s="74"/>
      <c r="F13" s="74"/>
      <c r="G13" s="75">
        <f>SUM(H4:H12)</f>
        <v>0</v>
      </c>
      <c r="H13" s="76"/>
    </row>
    <row r="14" spans="1:8">
      <c r="G14" s="2"/>
    </row>
  </sheetData>
  <mergeCells count="4">
    <mergeCell ref="A1:H1"/>
    <mergeCell ref="A2:H2"/>
    <mergeCell ref="A13:F13"/>
    <mergeCell ref="G13:H13"/>
  </mergeCells>
  <pageMargins left="0.31496062992125984" right="0.31496062992125984" top="0.3543307086614173" bottom="0.3543307086614173" header="0.31496062992125984" footer="0.31496062992125984"/>
  <pageSetup paperSize="9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view="pageBreakPreview" zoomScaleNormal="100" zoomScaleSheetLayoutView="100" workbookViewId="0">
      <selection activeCell="G5" sqref="G5"/>
    </sheetView>
  </sheetViews>
  <sheetFormatPr defaultRowHeight="14.25"/>
  <cols>
    <col min="1" max="1" width="4.375" style="6" customWidth="1"/>
    <col min="2" max="2" width="8.125" style="6" customWidth="1"/>
    <col min="3" max="3" width="7.625" style="6" customWidth="1"/>
    <col min="4" max="4" width="25" style="6" customWidth="1"/>
    <col min="5" max="5" width="7" style="6" customWidth="1"/>
    <col min="6" max="6" width="8.125" style="6" customWidth="1"/>
    <col min="7" max="7" width="12.25" style="6" customWidth="1"/>
    <col min="8" max="8" width="15" style="6" customWidth="1"/>
    <col min="9" max="16384" width="9" style="6"/>
  </cols>
  <sheetData>
    <row r="1" spans="1:8" ht="48" customHeight="1" thickBot="1">
      <c r="A1" s="63" t="s">
        <v>37</v>
      </c>
      <c r="B1" s="64"/>
      <c r="C1" s="64"/>
      <c r="D1" s="64"/>
      <c r="E1" s="64"/>
      <c r="F1" s="64"/>
      <c r="G1" s="64"/>
      <c r="H1" s="65"/>
    </row>
    <row r="2" spans="1:8" ht="30" customHeight="1" thickBot="1">
      <c r="A2" s="66" t="s">
        <v>32</v>
      </c>
      <c r="B2" s="67"/>
      <c r="C2" s="67"/>
      <c r="D2" s="67"/>
      <c r="E2" s="67"/>
      <c r="F2" s="67"/>
      <c r="G2" s="67"/>
      <c r="H2" s="68"/>
    </row>
    <row r="3" spans="1:8" ht="36" customHeight="1" thickBot="1">
      <c r="A3" s="39" t="s">
        <v>0</v>
      </c>
      <c r="B3" s="29" t="s">
        <v>9</v>
      </c>
      <c r="C3" s="29" t="s">
        <v>10</v>
      </c>
      <c r="D3" s="28" t="s">
        <v>1</v>
      </c>
      <c r="E3" s="28" t="s">
        <v>2</v>
      </c>
      <c r="F3" s="28" t="s">
        <v>3</v>
      </c>
      <c r="G3" s="28" t="s">
        <v>4</v>
      </c>
      <c r="H3" s="40" t="s">
        <v>5</v>
      </c>
    </row>
    <row r="4" spans="1:8" ht="60" customHeight="1">
      <c r="A4" s="36"/>
      <c r="B4" s="17"/>
      <c r="C4" s="16"/>
      <c r="D4" s="30" t="s">
        <v>19</v>
      </c>
      <c r="E4" s="18"/>
      <c r="F4" s="19"/>
      <c r="G4" s="20"/>
      <c r="H4" s="37"/>
    </row>
    <row r="5" spans="1:8" ht="24" customHeight="1">
      <c r="A5" s="38">
        <v>1</v>
      </c>
      <c r="B5" s="11" t="s">
        <v>18</v>
      </c>
      <c r="C5" s="21" t="s">
        <v>68</v>
      </c>
      <c r="D5" s="14" t="s">
        <v>33</v>
      </c>
      <c r="E5" s="22" t="s">
        <v>7</v>
      </c>
      <c r="F5" s="23">
        <v>406.1</v>
      </c>
      <c r="G5" s="43"/>
      <c r="H5" s="44">
        <f t="shared" ref="H5:H6" si="0">ROUND(F5*G5,2)</f>
        <v>0</v>
      </c>
    </row>
    <row r="6" spans="1:8" ht="24" customHeight="1">
      <c r="A6" s="38">
        <v>2</v>
      </c>
      <c r="B6" s="11" t="s">
        <v>18</v>
      </c>
      <c r="C6" s="21" t="s">
        <v>68</v>
      </c>
      <c r="D6" s="14" t="s">
        <v>39</v>
      </c>
      <c r="E6" s="22" t="s">
        <v>7</v>
      </c>
      <c r="F6" s="23">
        <v>74.099999999999994</v>
      </c>
      <c r="G6" s="43"/>
      <c r="H6" s="44">
        <f t="shared" si="0"/>
        <v>0</v>
      </c>
    </row>
    <row r="7" spans="1:8" ht="24" customHeight="1">
      <c r="A7" s="38">
        <v>3</v>
      </c>
      <c r="B7" s="11" t="s">
        <v>18</v>
      </c>
      <c r="C7" s="21" t="s">
        <v>68</v>
      </c>
      <c r="D7" s="14" t="s">
        <v>38</v>
      </c>
      <c r="E7" s="22" t="s">
        <v>7</v>
      </c>
      <c r="F7" s="23">
        <v>69.599999999999994</v>
      </c>
      <c r="G7" s="43"/>
      <c r="H7" s="44">
        <f t="shared" ref="H7" si="1">ROUND(F7*G7,2)</f>
        <v>0</v>
      </c>
    </row>
    <row r="8" spans="1:8" ht="63.75">
      <c r="A8" s="38"/>
      <c r="B8" s="11"/>
      <c r="C8" s="21"/>
      <c r="D8" s="15" t="s">
        <v>30</v>
      </c>
      <c r="E8" s="22"/>
      <c r="F8" s="23"/>
      <c r="G8" s="45"/>
      <c r="H8" s="46"/>
    </row>
    <row r="9" spans="1:8" ht="30" customHeight="1">
      <c r="A9" s="38">
        <v>4</v>
      </c>
      <c r="B9" s="11" t="s">
        <v>18</v>
      </c>
      <c r="C9" s="21" t="s">
        <v>68</v>
      </c>
      <c r="D9" s="14" t="s">
        <v>36</v>
      </c>
      <c r="E9" s="22" t="s">
        <v>8</v>
      </c>
      <c r="F9" s="24">
        <v>8</v>
      </c>
      <c r="G9" s="43"/>
      <c r="H9" s="44">
        <f t="shared" ref="H9" si="2">ROUND(F9*G9,2)</f>
        <v>0</v>
      </c>
    </row>
    <row r="10" spans="1:8" ht="63.75">
      <c r="A10" s="38"/>
      <c r="B10" s="11"/>
      <c r="C10" s="21"/>
      <c r="D10" s="25" t="s">
        <v>40</v>
      </c>
      <c r="E10" s="22"/>
      <c r="F10" s="23"/>
      <c r="G10" s="45"/>
      <c r="H10" s="46"/>
    </row>
    <row r="11" spans="1:8" ht="30" customHeight="1">
      <c r="A11" s="38">
        <v>5</v>
      </c>
      <c r="B11" s="11" t="s">
        <v>18</v>
      </c>
      <c r="C11" s="21" t="s">
        <v>68</v>
      </c>
      <c r="D11" s="7" t="s">
        <v>41</v>
      </c>
      <c r="E11" s="22" t="s">
        <v>8</v>
      </c>
      <c r="F11" s="24">
        <v>13</v>
      </c>
      <c r="G11" s="43"/>
      <c r="H11" s="44">
        <f t="shared" ref="H11" si="3">ROUND(F11*G11,2)</f>
        <v>0</v>
      </c>
    </row>
    <row r="12" spans="1:8" ht="51">
      <c r="A12" s="38"/>
      <c r="B12" s="11"/>
      <c r="C12" s="21"/>
      <c r="D12" s="15" t="s">
        <v>34</v>
      </c>
      <c r="E12" s="22"/>
      <c r="F12" s="23"/>
      <c r="G12" s="45"/>
      <c r="H12" s="46"/>
    </row>
    <row r="13" spans="1:8" ht="30" customHeight="1">
      <c r="A13" s="38">
        <v>6</v>
      </c>
      <c r="B13" s="11" t="s">
        <v>18</v>
      </c>
      <c r="C13" s="21" t="s">
        <v>17</v>
      </c>
      <c r="D13" s="14" t="s">
        <v>35</v>
      </c>
      <c r="E13" s="22" t="s">
        <v>8</v>
      </c>
      <c r="F13" s="24">
        <v>19</v>
      </c>
      <c r="G13" s="43"/>
      <c r="H13" s="44">
        <f>ROUND(F13*G13,2)</f>
        <v>0</v>
      </c>
    </row>
    <row r="14" spans="1:8" ht="51">
      <c r="A14" s="38"/>
      <c r="B14" s="11"/>
      <c r="C14" s="21"/>
      <c r="D14" s="25" t="s">
        <v>31</v>
      </c>
      <c r="E14" s="22"/>
      <c r="F14" s="24"/>
      <c r="G14" s="43"/>
      <c r="H14" s="44"/>
    </row>
    <row r="15" spans="1:8" ht="30" customHeight="1">
      <c r="A15" s="38">
        <v>7</v>
      </c>
      <c r="B15" s="11" t="s">
        <v>18</v>
      </c>
      <c r="C15" s="21" t="s">
        <v>68</v>
      </c>
      <c r="D15" s="14" t="s">
        <v>42</v>
      </c>
      <c r="E15" s="22" t="s">
        <v>8</v>
      </c>
      <c r="F15" s="24">
        <v>2</v>
      </c>
      <c r="G15" s="43"/>
      <c r="H15" s="44">
        <f>ROUND(F15*G15,2)</f>
        <v>0</v>
      </c>
    </row>
    <row r="16" spans="1:8" ht="30" customHeight="1">
      <c r="A16" s="38">
        <v>8</v>
      </c>
      <c r="B16" s="11" t="s">
        <v>18</v>
      </c>
      <c r="C16" s="21" t="s">
        <v>68</v>
      </c>
      <c r="D16" s="14" t="s">
        <v>43</v>
      </c>
      <c r="E16" s="22" t="s">
        <v>8</v>
      </c>
      <c r="F16" s="24">
        <v>1</v>
      </c>
      <c r="G16" s="43"/>
      <c r="H16" s="44">
        <f>ROUND(F16*G16,2)</f>
        <v>0</v>
      </c>
    </row>
    <row r="17" spans="1:8" ht="114.75">
      <c r="A17" s="33"/>
      <c r="B17" s="48"/>
      <c r="C17" s="49"/>
      <c r="D17" s="25" t="s">
        <v>46</v>
      </c>
      <c r="E17" s="50"/>
      <c r="F17" s="51"/>
      <c r="G17" s="52"/>
      <c r="H17" s="53"/>
    </row>
    <row r="18" spans="1:8" ht="39.75" customHeight="1">
      <c r="A18" s="33">
        <v>9</v>
      </c>
      <c r="B18" s="48" t="s">
        <v>44</v>
      </c>
      <c r="C18" s="21" t="s">
        <v>68</v>
      </c>
      <c r="D18" s="49" t="s">
        <v>36</v>
      </c>
      <c r="E18" s="13" t="s">
        <v>45</v>
      </c>
      <c r="F18" s="54">
        <v>2</v>
      </c>
      <c r="G18" s="41"/>
      <c r="H18" s="53">
        <f>ROUND(F18*G18,2)</f>
        <v>0</v>
      </c>
    </row>
    <row r="19" spans="1:8" ht="33.75" customHeight="1" thickBot="1">
      <c r="A19" s="77" t="s">
        <v>16</v>
      </c>
      <c r="B19" s="78"/>
      <c r="C19" s="78"/>
      <c r="D19" s="78"/>
      <c r="E19" s="78"/>
      <c r="F19" s="79"/>
      <c r="G19" s="80">
        <f>SUM(H4:H18)</f>
        <v>0</v>
      </c>
      <c r="H19" s="80"/>
    </row>
    <row r="20" spans="1:8">
      <c r="H20" s="2"/>
    </row>
    <row r="21" spans="1:8">
      <c r="H21" s="1"/>
    </row>
    <row r="22" spans="1:8">
      <c r="H22" s="2"/>
    </row>
  </sheetData>
  <mergeCells count="4">
    <mergeCell ref="A1:H1"/>
    <mergeCell ref="A2:H2"/>
    <mergeCell ref="A19:F19"/>
    <mergeCell ref="G19:H19"/>
  </mergeCells>
  <pageMargins left="0.31496062992125984" right="0.31496062992125984" top="0.3543307086614173" bottom="0.3543307086614173" header="0.31496062992125984" footer="0.31496062992125984"/>
  <pageSetup paperSize="9" fitToWidth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view="pageBreakPreview" zoomScaleNormal="100" zoomScaleSheetLayoutView="100" workbookViewId="0">
      <selection activeCell="G4" sqref="G4"/>
    </sheetView>
  </sheetViews>
  <sheetFormatPr defaultRowHeight="14.25"/>
  <cols>
    <col min="1" max="1" width="4.375" style="12" customWidth="1"/>
    <col min="2" max="2" width="8.125" style="12" customWidth="1"/>
    <col min="3" max="3" width="7.625" style="12" customWidth="1"/>
    <col min="4" max="4" width="25" style="12" customWidth="1"/>
    <col min="5" max="5" width="7" style="12" customWidth="1"/>
    <col min="6" max="6" width="8.125" style="12" customWidth="1"/>
    <col min="7" max="7" width="12.25" style="12" customWidth="1"/>
    <col min="8" max="8" width="15" style="12" customWidth="1"/>
    <col min="9" max="16384" width="9" style="12"/>
  </cols>
  <sheetData>
    <row r="1" spans="1:8" ht="48" customHeight="1" thickBot="1">
      <c r="A1" s="63" t="s">
        <v>37</v>
      </c>
      <c r="B1" s="64"/>
      <c r="C1" s="64"/>
      <c r="D1" s="64"/>
      <c r="E1" s="64"/>
      <c r="F1" s="64"/>
      <c r="G1" s="64"/>
      <c r="H1" s="65"/>
    </row>
    <row r="2" spans="1:8" ht="30" customHeight="1">
      <c r="A2" s="81" t="s">
        <v>48</v>
      </c>
      <c r="B2" s="82"/>
      <c r="C2" s="82"/>
      <c r="D2" s="82"/>
      <c r="E2" s="82"/>
      <c r="F2" s="82"/>
      <c r="G2" s="82"/>
      <c r="H2" s="83"/>
    </row>
    <row r="3" spans="1:8" ht="36" customHeight="1">
      <c r="A3" s="34" t="s">
        <v>26</v>
      </c>
      <c r="B3" s="27" t="s">
        <v>9</v>
      </c>
      <c r="C3" s="27" t="s">
        <v>10</v>
      </c>
      <c r="D3" s="9" t="s">
        <v>1</v>
      </c>
      <c r="E3" s="9" t="s">
        <v>27</v>
      </c>
      <c r="F3" s="9" t="s">
        <v>3</v>
      </c>
      <c r="G3" s="9" t="s">
        <v>28</v>
      </c>
      <c r="H3" s="35" t="s">
        <v>5</v>
      </c>
    </row>
    <row r="4" spans="1:8" ht="56.25" customHeight="1">
      <c r="A4" s="55">
        <v>1</v>
      </c>
      <c r="B4" s="11" t="s">
        <v>29</v>
      </c>
      <c r="C4" s="56" t="s">
        <v>17</v>
      </c>
      <c r="D4" s="56" t="s">
        <v>49</v>
      </c>
      <c r="E4" s="58" t="s">
        <v>6</v>
      </c>
      <c r="F4" s="59">
        <v>2650</v>
      </c>
      <c r="G4" s="60"/>
      <c r="H4" s="62">
        <f t="shared" ref="H4" si="0">F4*G4</f>
        <v>0</v>
      </c>
    </row>
    <row r="5" spans="1:8" ht="56.25" customHeight="1">
      <c r="A5" s="55">
        <v>2</v>
      </c>
      <c r="B5" s="11" t="s">
        <v>29</v>
      </c>
      <c r="C5" s="56" t="s">
        <v>17</v>
      </c>
      <c r="D5" s="56" t="s">
        <v>50</v>
      </c>
      <c r="E5" s="58" t="s">
        <v>6</v>
      </c>
      <c r="F5" s="59">
        <f>'ROBOTY ROZBIÓRKOWE'!F4</f>
        <v>2650</v>
      </c>
      <c r="G5" s="60"/>
      <c r="H5" s="62">
        <f t="shared" ref="H5:H12" si="1">F5*G5</f>
        <v>0</v>
      </c>
    </row>
    <row r="6" spans="1:8" ht="56.25" customHeight="1">
      <c r="A6" s="55">
        <v>3</v>
      </c>
      <c r="B6" s="11" t="s">
        <v>29</v>
      </c>
      <c r="C6" s="56" t="s">
        <v>17</v>
      </c>
      <c r="D6" s="56" t="s">
        <v>51</v>
      </c>
      <c r="E6" s="58" t="s">
        <v>6</v>
      </c>
      <c r="F6" s="59">
        <v>200</v>
      </c>
      <c r="G6" s="60"/>
      <c r="H6" s="62">
        <f>F6*G6</f>
        <v>0</v>
      </c>
    </row>
    <row r="7" spans="1:8" ht="56.25" customHeight="1">
      <c r="A7" s="55">
        <v>4</v>
      </c>
      <c r="B7" s="11" t="s">
        <v>29</v>
      </c>
      <c r="C7" s="56" t="s">
        <v>17</v>
      </c>
      <c r="D7" s="56" t="s">
        <v>55</v>
      </c>
      <c r="E7" s="58" t="s">
        <v>6</v>
      </c>
      <c r="F7" s="59">
        <v>100</v>
      </c>
      <c r="G7" s="60"/>
      <c r="H7" s="62">
        <f>F7*G7</f>
        <v>0</v>
      </c>
    </row>
    <row r="8" spans="1:8" ht="56.25" customHeight="1">
      <c r="A8" s="55">
        <v>5</v>
      </c>
      <c r="B8" s="11" t="s">
        <v>29</v>
      </c>
      <c r="C8" s="56" t="s">
        <v>17</v>
      </c>
      <c r="D8" s="56" t="s">
        <v>52</v>
      </c>
      <c r="E8" s="58" t="s">
        <v>6</v>
      </c>
      <c r="F8" s="59">
        <v>2650</v>
      </c>
      <c r="G8" s="60"/>
      <c r="H8" s="62">
        <f>F8*G8</f>
        <v>0</v>
      </c>
    </row>
    <row r="9" spans="1:8" s="6" customFormat="1" ht="25.5">
      <c r="A9" s="55">
        <v>6</v>
      </c>
      <c r="B9" s="11" t="s">
        <v>29</v>
      </c>
      <c r="C9" s="56" t="s">
        <v>17</v>
      </c>
      <c r="D9" s="56" t="s">
        <v>53</v>
      </c>
      <c r="E9" s="58" t="s">
        <v>6</v>
      </c>
      <c r="F9" s="59">
        <v>100</v>
      </c>
      <c r="G9" s="60"/>
      <c r="H9" s="62">
        <f t="shared" ref="H9" si="2">F9*G9</f>
        <v>0</v>
      </c>
    </row>
    <row r="10" spans="1:8" ht="56.25" customHeight="1">
      <c r="A10" s="55">
        <v>7</v>
      </c>
      <c r="B10" s="11" t="s">
        <v>29</v>
      </c>
      <c r="C10" s="56" t="s">
        <v>17</v>
      </c>
      <c r="D10" s="56" t="s">
        <v>54</v>
      </c>
      <c r="E10" s="58" t="s">
        <v>6</v>
      </c>
      <c r="F10" s="59">
        <v>672</v>
      </c>
      <c r="G10" s="60"/>
      <c r="H10" s="62">
        <f>F10*G10</f>
        <v>0</v>
      </c>
    </row>
    <row r="11" spans="1:8" s="6" customFormat="1" ht="38.25">
      <c r="A11" s="55">
        <v>8</v>
      </c>
      <c r="B11" s="11" t="s">
        <v>29</v>
      </c>
      <c r="C11" s="56" t="s">
        <v>17</v>
      </c>
      <c r="D11" s="56" t="s">
        <v>56</v>
      </c>
      <c r="E11" s="58" t="s">
        <v>7</v>
      </c>
      <c r="F11" s="59">
        <v>775</v>
      </c>
      <c r="G11" s="60"/>
      <c r="H11" s="62">
        <f t="shared" ref="H11" si="3">F11*G11</f>
        <v>0</v>
      </c>
    </row>
    <row r="12" spans="1:8" s="6" customFormat="1" ht="38.25">
      <c r="A12" s="55">
        <v>9</v>
      </c>
      <c r="B12" s="11" t="s">
        <v>29</v>
      </c>
      <c r="C12" s="56" t="s">
        <v>17</v>
      </c>
      <c r="D12" s="56" t="s">
        <v>57</v>
      </c>
      <c r="E12" s="58" t="s">
        <v>7</v>
      </c>
      <c r="F12" s="59">
        <v>50</v>
      </c>
      <c r="G12" s="60"/>
      <c r="H12" s="62">
        <f t="shared" si="1"/>
        <v>0</v>
      </c>
    </row>
    <row r="13" spans="1:8" ht="35.25" customHeight="1" thickBot="1">
      <c r="A13" s="84" t="s">
        <v>16</v>
      </c>
      <c r="B13" s="85"/>
      <c r="C13" s="85"/>
      <c r="D13" s="85"/>
      <c r="E13" s="85"/>
      <c r="F13" s="85"/>
      <c r="G13" s="86">
        <f>SUM(H4:H12)</f>
        <v>0</v>
      </c>
      <c r="H13" s="87"/>
    </row>
  </sheetData>
  <mergeCells count="4">
    <mergeCell ref="A1:H1"/>
    <mergeCell ref="A2:H2"/>
    <mergeCell ref="A13:F13"/>
    <mergeCell ref="G13:H13"/>
  </mergeCells>
  <pageMargins left="0.31496062992125984" right="0.31496062992125984" top="0.3543307086614173" bottom="0.3543307086614173" header="0.31496062992125984" footer="0.31496062992125984"/>
  <pageSetup paperSize="9" fitToWidth="0" orientation="portrait" r:id="rId1"/>
  <rowBreaks count="1" manualBreakCount="1">
    <brk id="13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"/>
  <sheetViews>
    <sheetView view="pageBreakPreview" zoomScaleNormal="100" zoomScaleSheetLayoutView="100" workbookViewId="0">
      <selection activeCell="J13" sqref="J13"/>
    </sheetView>
  </sheetViews>
  <sheetFormatPr defaultRowHeight="14.25"/>
  <cols>
    <col min="1" max="1" width="4.375" customWidth="1"/>
    <col min="2" max="3" width="7.625" customWidth="1"/>
    <col min="4" max="4" width="21.375" customWidth="1"/>
    <col min="5" max="5" width="7" customWidth="1"/>
    <col min="6" max="6" width="10.625" customWidth="1"/>
    <col min="7" max="7" width="7.125" customWidth="1"/>
    <col min="8" max="8" width="13.5" customWidth="1"/>
  </cols>
  <sheetData>
    <row r="1" spans="1:8" s="12" customFormat="1" ht="48" customHeight="1" thickBot="1">
      <c r="A1" s="63" t="s">
        <v>37</v>
      </c>
      <c r="B1" s="64"/>
      <c r="C1" s="64"/>
      <c r="D1" s="64"/>
      <c r="E1" s="64"/>
      <c r="F1" s="64"/>
      <c r="G1" s="64"/>
      <c r="H1" s="65"/>
    </row>
    <row r="2" spans="1:8" ht="39" customHeight="1" thickBot="1">
      <c r="A2" s="66" t="s">
        <v>22</v>
      </c>
      <c r="B2" s="67"/>
      <c r="C2" s="67"/>
      <c r="D2" s="67"/>
      <c r="E2" s="67"/>
      <c r="F2" s="67"/>
      <c r="G2" s="66" t="s">
        <v>15</v>
      </c>
      <c r="H2" s="68"/>
    </row>
    <row r="3" spans="1:8" ht="22.5" customHeight="1" thickBot="1">
      <c r="A3" s="3">
        <v>1</v>
      </c>
      <c r="B3" s="99">
        <v>2</v>
      </c>
      <c r="C3" s="99"/>
      <c r="D3" s="99"/>
      <c r="E3" s="99"/>
      <c r="F3" s="99"/>
      <c r="G3" s="99">
        <v>3</v>
      </c>
      <c r="H3" s="99"/>
    </row>
    <row r="4" spans="1:8" ht="40.5" customHeight="1">
      <c r="A4" s="4">
        <v>1</v>
      </c>
      <c r="B4" s="98" t="s">
        <v>20</v>
      </c>
      <c r="C4" s="98"/>
      <c r="D4" s="98"/>
      <c r="E4" s="98"/>
      <c r="F4" s="98"/>
      <c r="G4" s="91">
        <f>'KOSZTY OGÓLNE'!G5:H5</f>
        <v>0</v>
      </c>
      <c r="H4" s="92"/>
    </row>
    <row r="5" spans="1:8" ht="40.5" customHeight="1">
      <c r="A5" s="5">
        <v>2</v>
      </c>
      <c r="B5" s="93" t="s">
        <v>21</v>
      </c>
      <c r="C5" s="93"/>
      <c r="D5" s="93"/>
      <c r="E5" s="93"/>
      <c r="F5" s="93"/>
      <c r="G5" s="94">
        <f>'ROBOTY ROZBIÓRKOWE'!G13:H13</f>
        <v>0</v>
      </c>
      <c r="H5" s="95"/>
    </row>
    <row r="6" spans="1:8" s="6" customFormat="1" ht="40.5" customHeight="1">
      <c r="A6" s="5">
        <v>3</v>
      </c>
      <c r="B6" s="93" t="s">
        <v>67</v>
      </c>
      <c r="C6" s="93"/>
      <c r="D6" s="93"/>
      <c r="E6" s="93"/>
      <c r="F6" s="93"/>
      <c r="G6" s="94">
        <f>KANALIZACJA!G19:H19</f>
        <v>0</v>
      </c>
      <c r="H6" s="95"/>
    </row>
    <row r="7" spans="1:8" ht="40.5" customHeight="1" thickBot="1">
      <c r="A7" s="5">
        <v>4</v>
      </c>
      <c r="B7" s="93" t="s">
        <v>23</v>
      </c>
      <c r="C7" s="93"/>
      <c r="D7" s="93"/>
      <c r="E7" s="93"/>
      <c r="F7" s="93"/>
      <c r="G7" s="96">
        <f>'ODTWORZENIE NAWIERZCHNI'!G13:H13</f>
        <v>0</v>
      </c>
      <c r="H7" s="97"/>
    </row>
    <row r="8" spans="1:8" ht="40.5" customHeight="1" thickBot="1">
      <c r="A8" s="89" t="s">
        <v>25</v>
      </c>
      <c r="B8" s="89"/>
      <c r="C8" s="89"/>
      <c r="D8" s="89"/>
      <c r="E8" s="89"/>
      <c r="F8" s="90"/>
      <c r="G8" s="88">
        <f>SUM(G4:H7)</f>
        <v>0</v>
      </c>
      <c r="H8" s="88"/>
    </row>
  </sheetData>
  <mergeCells count="15">
    <mergeCell ref="A1:H1"/>
    <mergeCell ref="A2:F2"/>
    <mergeCell ref="G2:H2"/>
    <mergeCell ref="B3:F3"/>
    <mergeCell ref="G3:H3"/>
    <mergeCell ref="G4:H4"/>
    <mergeCell ref="B5:F5"/>
    <mergeCell ref="G5:H5"/>
    <mergeCell ref="B7:F7"/>
    <mergeCell ref="G7:H7"/>
    <mergeCell ref="B6:F6"/>
    <mergeCell ref="G6:H6"/>
    <mergeCell ref="B4:F4"/>
    <mergeCell ref="A8:F8"/>
    <mergeCell ref="G8:H8"/>
  </mergeCells>
  <pageMargins left="0.70866141732283472" right="0.70866141732283472" top="0.74803149606299213" bottom="0.74803149606299213" header="0.31496062992125984" footer="0.31496062992125984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4</vt:i4>
      </vt:variant>
    </vt:vector>
  </HeadingPairs>
  <TitlesOfParts>
    <vt:vector size="9" baseType="lpstr">
      <vt:lpstr>KOSZTY OGÓLNE</vt:lpstr>
      <vt:lpstr>ROBOTY ROZBIÓRKOWE</vt:lpstr>
      <vt:lpstr>KANALIZACJA</vt:lpstr>
      <vt:lpstr>ODTWORZENIE NAWIERZCHNI</vt:lpstr>
      <vt:lpstr>6.Zestawienie </vt:lpstr>
      <vt:lpstr>'6.Zestawienie '!Obszar_wydruku</vt:lpstr>
      <vt:lpstr>'KOSZTY OGÓLNE'!Obszar_wydruku</vt:lpstr>
      <vt:lpstr>'ODTWORZENIE NAWIERZCHNI'!Obszar_wydruku</vt:lpstr>
      <vt:lpstr>'ROBOTY ROZBIÓRKOWE'!Obszar_wydruku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Waldek</dc:creator>
  <cp:lastModifiedBy>placbe</cp:lastModifiedBy>
  <cp:lastPrinted>2021-11-05T07:46:57Z</cp:lastPrinted>
  <dcterms:created xsi:type="dcterms:W3CDTF">2015-12-22T11:04:00Z</dcterms:created>
  <dcterms:modified xsi:type="dcterms:W3CDTF">2022-02-08T10:13:22Z</dcterms:modified>
</cp:coreProperties>
</file>